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<sst xmlns="http://schemas.openxmlformats.org/spreadsheetml/2006/main" count="316" uniqueCount="255">
  <si>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</si>
  <si>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</si>
  <si>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</si>
  <si>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</si>
  <si>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</si>
  <si>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</si>
  <si>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</si>
  <si>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</si>
  <si>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</si>
  <si>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</si>
  <si>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</si>
  <si>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</si>
  <si>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</si>
  <si>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</si>
  <si>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</si>
  <si>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</si>
  <si>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</si>
  <si>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</si>
  <si>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</si>
  <si>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</si>
  <si>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</si>
  <si>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</si>
  <si>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</si>
  <si>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</si>
  <si>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</si>
  <si>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</si>
  <si>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</si>
  <si>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</si>
  <si>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</si>
  <si>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</si>
  <si>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</si>
  <si>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</si>
  <si>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</si>
  <si>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</si>
  <si>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</si>
  <si>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</si>
  <si>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</si>
  <si>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</si>
  <si>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</si>
  <si>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</si>
  <si>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</si>
  <si>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</si>
  <si>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</si>
  <si>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</si>
  <si>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</si>
  <si>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</si>
  <si>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</si>
  <si>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</si>
  <si>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</si>
  <si>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</si>
  <si>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</si>
  <si>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</si>
  <si>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</si>
  <si>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</si>
  <si>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</si>
  <si>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</si>
  <si>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</si>
  <si>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</si>
  <si>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</si>
  <si>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</si>
  <si>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</si>
  <si>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</si>
  <si>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</si>
  <si>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</si>
  <si>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</si>
  <si>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</si>
  <si>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</si>
  <si>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</si>
  <si>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</si>
  <si>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</si>
  <si>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</si>
  <si>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</si>
  <si>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</si>
  <si>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</si>
  <si>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</si>
  <si>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</si>
  <si>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</si>
  <si>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</si>
  <si>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</si>
  <si>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</si>
  <si>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</si>
  <si>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</si>
  <si>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</si>
  <si>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</si>
  <si>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</si>
  <si>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</si>
  <si>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</si>
  <si>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</si>
  <si>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</si>
  <si>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</si>
  <si>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</si>
  <si>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</si>
  <si>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</si>
  <si>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</si>
  <si>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</si>
  <si>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</si>
  <si>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</si>
  <si>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</si>
  <si>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</si>
  <si>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</si>
  <si>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</si>
  <si>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</si>
  <si>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</si>
  <si>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</si>
  <si>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</si>
  <si>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</si>
  <si>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</si>
  <si>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</si>
  <si>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</si>
  <si>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</si>
  <si>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</si>
  <si>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</si>
  <si>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</si>
  <si>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</si>
  <si>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</si>
  <si>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</si>
  <si>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</si>
  <si>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</si>
  <si>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</si>
  <si>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</si>
  <si>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</si>
  <si>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</si>
  <si>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</si>
  <si>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</si>
  <si>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</si>
  <si>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</si>
  <si>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</si>
  <si>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</si>
  <si>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</si>
  <si>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</si>
  <si>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</si>
  <si>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</si>
  <si>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</si>
  <si>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</si>
  <si>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</si>
  <si>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</si>
  <si>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</si>
  <si>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</si>
  <si>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</si>
  <si>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</si>
  <si>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</si>
  <si>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</si>
  <si>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</si>
  <si>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</si>
  <si>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</si>
  <si>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</si>
  <si>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</si>
  <si>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</si>
  <si>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</si>
  <si>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</si>
  <si>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</si>
  <si>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</si>
  <si>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</si>
  <si>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</si>
  <si>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</si>
  <si>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</si>
  <si>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</si>
  <si>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</si>
  <si>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</si>
  <si>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</si>
  <si>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</si>
  <si>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</si>
  <si>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</si>
  <si>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</si>
  <si>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</si>
  <si>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</si>
  <si>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</si>
  <si>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</si>
  <si>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</si>
  <si>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</si>
  <si>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</si>
  <si>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</si>
  <si>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</si>
  <si>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</si>
  <si>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</si>
  <si>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</si>
  <si>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</si>
  <si>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</si>
  <si>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</si>
  <si>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</si>
  <si>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</si>
  <si>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</si>
  <si>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</si>
  <si>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</si>
  <si>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</si>
  <si>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</si>
  <si>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</si>
  <si>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</si>
  <si>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</si>
  <si>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</si>
  <si>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</si>
  <si>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</si>
  <si>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</si>
  <si>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</si>
  <si>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</si>
  <si>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</si>
  <si>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</si>
  <si>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</si>
  <si>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</si>
  <si>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</si>
  <si>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</si>
  <si>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</si>
  <si>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</si>
  <si>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</si>
  <si>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</si>
  <si>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</si>
  <si>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</si>
  <si>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</si>
  <si>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</si>
  <si>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</si>
  <si>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</si>
  <si>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</si>
  <si>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</si>
  <si>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</si>
  <si>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</si>
  <si>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</si>
  <si>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</si>
  <si>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</si>
  <si>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</si>
  <si>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</si>
  <si>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</si>
  <si>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</si>
  <si>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</si>
  <si>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</si>
  <si>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</si>
  <si>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</si>
  <si>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</si>
  <si>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</si>
  <si>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</si>
  <si>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</si>
  <si>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</si>
  <si>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</si>
  <si>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</si>
  <si>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</si>
  <si>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</si>
  <si>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</si>
  <si>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</si>
  <si>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</si>
  <si>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</si>
  <si>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</si>
  <si>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</si>
  <si>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</si>
  <si>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</si>
  <si>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</si>
  <si>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Т.Б. Жикевич</t>
  </si>
  <si>
    <t>Г.М. Гедрович</t>
  </si>
  <si>
    <t>6-80-62</t>
  </si>
  <si>
    <t>6-69-79</t>
  </si>
  <si>
    <t>inbox@mpm.vn.court.gov.ua</t>
  </si>
  <si>
    <t>4 січня 2017 року</t>
  </si>
  <si>
    <t>2016 рік</t>
  </si>
  <si>
    <t>Могилів-Подільський міськрайонний суд Вінницької області</t>
  </si>
  <si>
    <t xml:space="preserve">Місцезнаходження: </t>
  </si>
  <si>
    <t>24000. Вінницька область.м. Могилів-Подільський</t>
  </si>
  <si>
    <t>вул. Сагайдачного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</si>
</sst>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16" fontId="20" fillId="0" borderId="20" xfId="95" applyNumberFormat="1"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93</v>
      </c>
      <c r="F10" s="157">
        <v>92</v>
      </c>
      <c r="G10" s="157">
        <v>88</v>
      </c>
      <c r="H10" s="157">
        <v>18</v>
      </c>
      <c r="I10" s="157">
        <v>1</v>
      </c>
      <c r="J10" s="157">
        <v>2</v>
      </c>
      <c r="K10" s="157">
        <v>67</v>
      </c>
      <c r="L10" s="157">
        <v>1</v>
      </c>
      <c r="M10" s="168">
        <v>5</v>
      </c>
      <c r="N10" s="163">
        <v>3</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93</v>
      </c>
      <c r="F23" s="157">
        <f>F10+F12+F15+F22</f>
        <v>92</v>
      </c>
      <c r="G23" s="157">
        <f>G10+G12+G15+G22</f>
        <v>88</v>
      </c>
      <c r="H23" s="157">
        <f>H10+H15</f>
        <v>18</v>
      </c>
      <c r="I23" s="157">
        <f>I10+I15</f>
        <v>1</v>
      </c>
      <c r="J23" s="157">
        <f>J10+J12+J15</f>
        <v>2</v>
      </c>
      <c r="K23" s="157">
        <f>K10+K12+K15</f>
        <v>67</v>
      </c>
      <c r="L23" s="157">
        <f>L10+L12+L15+L22</f>
        <v>1</v>
      </c>
      <c r="M23" s="157">
        <f>M10+M12+M15+M22</f>
        <v>5</v>
      </c>
      <c r="N23" s="157">
        <f>N10</f>
        <v>3</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72</v>
      </c>
      <c r="G31" s="167">
        <v>70</v>
      </c>
      <c r="H31" s="167">
        <v>63</v>
      </c>
      <c r="I31" s="167">
        <v>56</v>
      </c>
      <c r="J31" s="167">
        <v>32</v>
      </c>
      <c r="K31" s="167">
        <v>2</v>
      </c>
      <c r="L31" s="167">
        <v>4</v>
      </c>
      <c r="M31" s="167"/>
      <c r="N31" s="167">
        <v>9</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&amp;LE567D841&amp;CФорма № 2-А, Підрозділ: Могилів-Подільський міськрайонний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24</v>
      </c>
      <c r="E9" s="163">
        <v>19</v>
      </c>
      <c r="F9" s="163">
        <v>17</v>
      </c>
      <c r="G9" s="163">
        <v>15</v>
      </c>
      <c r="H9" s="163"/>
      <c r="I9" s="163"/>
      <c r="J9" s="163">
        <v>2</v>
      </c>
      <c r="K9" s="162">
        <v>5</v>
      </c>
      <c r="L9" s="163">
        <v>1</v>
      </c>
      <c r="M9" s="163">
        <v>22000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21</v>
      </c>
      <c r="E10" s="163">
        <v>16</v>
      </c>
      <c r="F10" s="163">
        <v>14</v>
      </c>
      <c r="G10" s="163">
        <v>14</v>
      </c>
      <c r="H10" s="163"/>
      <c r="I10" s="163"/>
      <c r="J10" s="163">
        <v>2</v>
      </c>
      <c r="K10" s="162">
        <v>5</v>
      </c>
      <c r="L10" s="163">
        <v>1</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3</v>
      </c>
      <c r="E11" s="163">
        <v>3</v>
      </c>
      <c r="F11" s="163">
        <v>3</v>
      </c>
      <c r="G11" s="163">
        <v>1</v>
      </c>
      <c r="H11" s="163"/>
      <c r="I11" s="163"/>
      <c r="J11" s="163"/>
      <c r="K11" s="162"/>
      <c r="L11" s="163"/>
      <c r="M11" s="163">
        <v>22000</v>
      </c>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8</v>
      </c>
      <c r="F12" s="163">
        <v>7</v>
      </c>
      <c r="G12" s="163">
        <v>7</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3</v>
      </c>
      <c r="E20" s="163">
        <v>3</v>
      </c>
      <c r="F20" s="163">
        <v>3</v>
      </c>
      <c r="G20" s="163">
        <v>3</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5</v>
      </c>
      <c r="F24" s="163">
        <v>4</v>
      </c>
      <c r="G24" s="163">
        <v>4</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5</v>
      </c>
      <c r="E25" s="163">
        <v>5</v>
      </c>
      <c r="F25" s="163">
        <v>4</v>
      </c>
      <c r="G25" s="163">
        <v>4</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3</v>
      </c>
      <c r="F43" s="163">
        <v>2</v>
      </c>
      <c r="G43" s="163">
        <v>2</v>
      </c>
      <c r="H43" s="163">
        <v>1</v>
      </c>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1</v>
      </c>
      <c r="G44" s="163">
        <v>1</v>
      </c>
      <c r="H44" s="163">
        <v>1</v>
      </c>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35</v>
      </c>
      <c r="E88" s="163">
        <v>32</v>
      </c>
      <c r="F88" s="163">
        <v>29</v>
      </c>
      <c r="G88" s="163">
        <v>8</v>
      </c>
      <c r="H88" s="163"/>
      <c r="I88" s="163">
        <v>2</v>
      </c>
      <c r="J88" s="163">
        <v>1</v>
      </c>
      <c r="K88" s="162">
        <v>4</v>
      </c>
      <c r="L88" s="163"/>
      <c r="M88" s="163">
        <v>15740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15</v>
      </c>
      <c r="E90" s="163">
        <v>12</v>
      </c>
      <c r="F90" s="163">
        <v>9</v>
      </c>
      <c r="G90" s="163">
        <v>8</v>
      </c>
      <c r="H90" s="163"/>
      <c r="I90" s="163">
        <v>2</v>
      </c>
      <c r="J90" s="163">
        <v>1</v>
      </c>
      <c r="K90" s="162">
        <v>4</v>
      </c>
      <c r="L90" s="163"/>
      <c r="M90" s="163">
        <v>15740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v>1</v>
      </c>
      <c r="E93" s="163">
        <v>1</v>
      </c>
      <c r="F93" s="163"/>
      <c r="G93" s="163"/>
      <c r="H93" s="163"/>
      <c r="I93" s="163">
        <v>1</v>
      </c>
      <c r="J93" s="163"/>
      <c r="K93" s="162"/>
      <c r="L93" s="163"/>
      <c r="M93" s="163">
        <v>15740</v>
      </c>
      <c r="N93" s="164"/>
      <c r="O93" s="163"/>
      <c r="P93" s="60"/>
    </row>
    <row r="94" spans="1:16" s="4" customFormat="1" ht="39.75" customHeight="1">
      <c r="A94" s="46">
        <v>87</v>
      </c>
      <c r="B94" s="115" t="s">
        <v>67</v>
      </c>
      <c r="C94" s="164">
        <v>1</v>
      </c>
      <c r="D94" s="163">
        <v>14</v>
      </c>
      <c r="E94" s="163">
        <v>11</v>
      </c>
      <c r="F94" s="163">
        <v>9</v>
      </c>
      <c r="G94" s="163">
        <v>8</v>
      </c>
      <c r="H94" s="163"/>
      <c r="I94" s="163">
        <v>1</v>
      </c>
      <c r="J94" s="163">
        <v>1</v>
      </c>
      <c r="K94" s="162">
        <v>4</v>
      </c>
      <c r="L94" s="163"/>
      <c r="M94" s="163"/>
      <c r="N94" s="164"/>
      <c r="O94" s="163"/>
      <c r="P94" s="60"/>
    </row>
    <row r="95" spans="1:16" s="4" customFormat="1" ht="25.5" customHeight="1">
      <c r="A95" s="44">
        <v>88</v>
      </c>
      <c r="B95" s="114" t="s">
        <v>68</v>
      </c>
      <c r="C95" s="164"/>
      <c r="D95" s="163">
        <v>20</v>
      </c>
      <c r="E95" s="163">
        <v>20</v>
      </c>
      <c r="F95" s="163">
        <v>20</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70</v>
      </c>
      <c r="E114" s="164">
        <f t="shared" si="0"/>
        <v>63</v>
      </c>
      <c r="F114" s="164">
        <f t="shared" si="0"/>
        <v>56</v>
      </c>
      <c r="G114" s="164">
        <f t="shared" si="0"/>
        <v>32</v>
      </c>
      <c r="H114" s="164">
        <f t="shared" si="0"/>
        <v>1</v>
      </c>
      <c r="I114" s="164">
        <f t="shared" si="0"/>
        <v>2</v>
      </c>
      <c r="J114" s="164">
        <f t="shared" si="0"/>
        <v>4</v>
      </c>
      <c r="K114" s="164">
        <f t="shared" si="0"/>
        <v>9</v>
      </c>
      <c r="L114" s="164">
        <f t="shared" si="0"/>
        <v>1</v>
      </c>
      <c r="M114" s="164">
        <f t="shared" si="0"/>
        <v>37740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&amp;LE567D841&amp;CФорма № 2-А, Підрозділ: Могилів-Подільський міськрайонний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&amp;LE567D841&amp;CФорма № 2-А, Підрозділ: Могилів-Подільський міськрайонний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9</v>
      </c>
      <c r="L15" s="33"/>
      <c r="M15" s="23"/>
      <c r="N15" s="20"/>
      <c r="O15" s="20"/>
      <c r="P15" s="20"/>
    </row>
    <row r="16" spans="1:16" s="10" customFormat="1" ht="20.25" customHeight="1">
      <c r="A16" s="2">
        <v>12</v>
      </c>
      <c r="B16" s="284"/>
      <c r="C16" s="259" t="s">
        <v>129</v>
      </c>
      <c r="D16" s="260"/>
      <c r="E16" s="260"/>
      <c r="F16" s="260"/>
      <c r="G16" s="260"/>
      <c r="H16" s="260"/>
      <c r="I16" s="260"/>
      <c r="J16" s="261"/>
      <c r="K16" s="156">
        <v>21</v>
      </c>
      <c r="L16" s="33"/>
      <c r="M16" s="23"/>
      <c r="N16" s="20"/>
      <c r="O16" s="20"/>
      <c r="P16" s="20"/>
    </row>
    <row r="17" spans="1:16" s="10" customFormat="1" ht="22.5" customHeight="1">
      <c r="A17" s="2">
        <v>13</v>
      </c>
      <c r="B17" s="284"/>
      <c r="C17" s="300" t="s">
        <v>145</v>
      </c>
      <c r="D17" s="301"/>
      <c r="E17" s="301"/>
      <c r="F17" s="301"/>
      <c r="G17" s="301"/>
      <c r="H17" s="301"/>
      <c r="I17" s="301"/>
      <c r="J17" s="302"/>
      <c r="K17" s="156">
        <v>16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&amp;LE567D841&amp;CФорма № 2-А, Підрозділ: Могилів-Подільський міськрайонний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60">
        <v>42765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&amp;LE567D841&amp;C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2015-12-10T14:23:53Z</cp:lastPrinted>
  <dcterms:created xsi:type="dcterms:W3CDTF">2015-09-09T11:49:13Z</dcterms:created>
  <dcterms:modified xsi:type="dcterms:W3CDTF">2017-02-13T10:05:22Z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E567D841</vt:lpwstr>
  </property>
  <property fmtid="{D5CDD505-2E9C-101B-9397-08002B2CF9AE}" pid="10" name="Підрозд">
    <vt:lpwstr>Могилів-Подільський міськрайонний суд Вінницької області</vt:lpwstr>
  </property>
  <property fmtid="{D5CDD505-2E9C-101B-9397-08002B2CF9AE}" pid="11" name="ПідрозділDB">
    <vt:i4>0</vt:i4>
  </property>
  <property fmtid="{D5CDD505-2E9C-101B-9397-08002B2CF9AE}" pid="12" name="Підрозділ">
    <vt:i4>336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