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 річні 2020\"/>
    </mc:Choice>
  </mc:AlternateContent>
  <bookViews>
    <workbookView xWindow="120" yWindow="120" windowWidth="19320" windowHeight="8280" activeTab="1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H56" i="3"/>
  <c r="D56" i="3"/>
  <c r="K56" i="3"/>
  <c r="G56" i="3"/>
  <c r="C56" i="3"/>
  <c r="J56" i="3"/>
  <c r="F56" i="3"/>
  <c r="I56" i="3"/>
  <c r="E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<sst xmlns="http://schemas.openxmlformats.org/spreadsheetml/2006/main" count="154" uniqueCount="129">
  <si>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</si>
  <si>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</si>
  <si>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</si>
  <si>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</si>
  <si>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</si>
  <si>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</si>
  <si>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</si>
  <si>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</si>
  <si>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</si>
  <si>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</si>
  <si>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</si>
  <si>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</si>
  <si>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</si>
  <si>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</si>
  <si>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</si>
  <si>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</si>
  <si>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</si>
  <si>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</si>
  <si>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</si>
  <si>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</si>
  <si>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</si>
  <si>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</si>
  <si>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</si>
  <si>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</si>
  <si>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</si>
  <si>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</si>
  <si>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</si>
  <si>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</si>
  <si>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</si>
  <si>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</si>
  <si>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</si>
  <si>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</si>
  <si>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</si>
  <si>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</si>
  <si>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</si>
  <si>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</si>
  <si>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</si>
  <si>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</si>
  <si>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</si>
  <si>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</si>
  <si>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</si>
  <si>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</si>
  <si>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</si>
  <si>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</si>
  <si>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</si>
  <si>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</si>
  <si>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</si>
  <si>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</si>
  <si>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</si>
  <si>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</si>
  <si>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</si>
  <si>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</si>
  <si>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</si>
  <si>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</si>
  <si>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</si>
  <si>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</si>
  <si>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</si>
  <si>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</si>
  <si>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</si>
  <si>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</si>
  <si>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</si>
  <si>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</si>
  <si>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</si>
  <si>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</si>
  <si>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</si>
  <si>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</si>
  <si>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</si>
  <si>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</si>
  <si>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</si>
  <si>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</si>
  <si>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</si>
  <si>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</si>
  <si>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</si>
  <si>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</si>
  <si>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</si>
  <si>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</si>
  <si>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</si>
  <si>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</si>
  <si>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</si>
  <si>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</si>
  <si>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</si>
  <si>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</si>
  <si>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</si>
  <si>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</si>
  <si>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</si>
  <si>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</si>
  <si>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</si>
  <si>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</si>
  <si>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</si>
  <si>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</si>
  <si>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</si>
  <si>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</si>
  <si>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</si>
  <si>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</si>
  <si>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</si>
  <si>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</si>
  <si>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</si>
  <si>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</si>
  <si>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</si>
  <si>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</si>
  <si>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</si>
  <si>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</si>
  <si>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</si>
  <si>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</si>
  <si>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</si>
  <si>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</si>
  <si>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</si>
  <si>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</si>
  <si>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</si>
  <si>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</si>
  <si>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</si>
  <si>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</si>
  <si>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</si>
  <si>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</si>
  <si>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</si>
  <si>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</si>
  <si>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</si>
  <si>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</si>
  <si>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</si>
  <si>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</si>
  <si>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</si>
  <si>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</si>
  <si>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/>
  </si>
  <si>
    <t>Ю.А. Ясінський</t>
  </si>
  <si>
    <t>І.Д. Алєксєєва</t>
  </si>
  <si>
    <t>6-20-53</t>
  </si>
  <si>
    <t>6-69-73</t>
  </si>
  <si>
    <t>inbox@mpm.vn.court.gov.ua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</si>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</sst>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16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ColWidth="9.109375" defaultRowHeight="13.2" x14ac:dyDescent="0.25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 x14ac:dyDescent="0.25">
      <c r="E1" s="2" t="s">
        <v>21</v>
      </c>
    </row>
    <row r="3" spans="1:8" ht="35.25" customHeight="1" x14ac:dyDescent="0.25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 x14ac:dyDescent="0.3">
      <c r="B4" s="126"/>
      <c r="C4" s="126"/>
      <c r="D4" s="126"/>
      <c r="E4" s="126"/>
      <c r="F4" s="126"/>
      <c r="G4" s="126"/>
      <c r="H4" s="126"/>
    </row>
    <row r="5" spans="1:8" ht="18.899999999999999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5">
      <c r="E6" s="4" t="s">
        <v>22</v>
      </c>
    </row>
    <row r="7" spans="1:8" ht="12.9" customHeight="1" x14ac:dyDescent="0.25">
      <c r="E7" s="5"/>
      <c r="F7" s="6"/>
      <c r="G7" s="6"/>
      <c r="H7" s="6"/>
    </row>
    <row r="8" spans="1:8" ht="12.9" customHeight="1" x14ac:dyDescent="0.25">
      <c r="E8" s="5"/>
      <c r="F8" s="6"/>
      <c r="G8" s="6"/>
      <c r="H8" s="6"/>
    </row>
    <row r="9" spans="1:8" ht="12.9" customHeight="1" x14ac:dyDescent="0.25">
      <c r="B9" s="7"/>
      <c r="C9" s="7"/>
      <c r="D9" s="7"/>
      <c r="E9" s="7"/>
    </row>
    <row r="10" spans="1:8" ht="12.9" customHeight="1" x14ac:dyDescent="0.25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 x14ac:dyDescent="0.25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5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5">
      <c r="A13" s="8"/>
      <c r="B13" s="13"/>
      <c r="C13" s="14"/>
      <c r="D13" s="15"/>
      <c r="E13" s="16"/>
      <c r="G13" s="17" t="s">
        <v>26</v>
      </c>
    </row>
    <row r="14" spans="1:8" ht="12.75" customHeight="1" x14ac:dyDescent="0.25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5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 x14ac:dyDescent="0.25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 x14ac:dyDescent="0.25">
      <c r="A19" s="8"/>
      <c r="B19" s="35"/>
      <c r="C19" s="36"/>
      <c r="D19" s="37"/>
      <c r="E19" s="31"/>
      <c r="F19" s="6"/>
      <c r="G19" s="17"/>
    </row>
    <row r="20" spans="1:8" ht="12.75" customHeight="1" x14ac:dyDescent="0.25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5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 x14ac:dyDescent="0.25">
      <c r="A22" s="8"/>
      <c r="B22" s="10"/>
      <c r="C22" s="6"/>
      <c r="D22" s="8"/>
      <c r="E22" s="18"/>
      <c r="F22" s="23"/>
      <c r="G22" s="23"/>
      <c r="H22" s="23"/>
    </row>
    <row r="23" spans="1:8" ht="12.9" customHeight="1" x14ac:dyDescent="0.25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 x14ac:dyDescent="0.25">
      <c r="A24" s="8"/>
      <c r="B24" s="107" t="s">
        <v>49</v>
      </c>
      <c r="C24" s="108"/>
      <c r="D24" s="109"/>
      <c r="E24" s="16"/>
      <c r="F24" s="6"/>
    </row>
    <row r="25" spans="1:8" ht="12.9" customHeight="1" x14ac:dyDescent="0.25">
      <c r="B25" s="107" t="s">
        <v>29</v>
      </c>
      <c r="C25" s="108"/>
      <c r="D25" s="109"/>
      <c r="E25" s="16" t="s">
        <v>45</v>
      </c>
    </row>
    <row r="26" spans="1:8" ht="12.9" customHeight="1" x14ac:dyDescent="0.25">
      <c r="B26" s="122" t="s">
        <v>30</v>
      </c>
      <c r="C26" s="123"/>
      <c r="D26" s="124"/>
      <c r="E26" s="18" t="s">
        <v>31</v>
      </c>
    </row>
    <row r="27" spans="1:8" ht="12.9" customHeight="1" x14ac:dyDescent="0.25">
      <c r="B27" s="19"/>
      <c r="C27" s="20"/>
      <c r="D27" s="37"/>
      <c r="E27" s="11"/>
    </row>
    <row r="28" spans="1:8" ht="12.9" customHeight="1" x14ac:dyDescent="0.25">
      <c r="B28" s="107" t="s">
        <v>32</v>
      </c>
      <c r="C28" s="108"/>
      <c r="D28" s="109"/>
      <c r="E28" s="21" t="s">
        <v>46</v>
      </c>
    </row>
    <row r="29" spans="1:8" ht="12.9" customHeight="1" x14ac:dyDescent="0.25">
      <c r="B29" s="111"/>
      <c r="C29" s="112"/>
      <c r="D29" s="113"/>
      <c r="E29" s="32" t="s">
        <v>33</v>
      </c>
    </row>
    <row r="30" spans="1:8" ht="12.9" customHeight="1" x14ac:dyDescent="0.25">
      <c r="B30" s="6"/>
      <c r="C30" s="6"/>
      <c r="D30" s="6"/>
      <c r="E30" s="6"/>
    </row>
    <row r="31" spans="1:8" ht="12.9" customHeight="1" x14ac:dyDescent="0.25">
      <c r="B31" s="6"/>
      <c r="C31" s="6"/>
      <c r="D31" s="6"/>
      <c r="E31" s="6"/>
    </row>
    <row r="32" spans="1:8" ht="12.9" customHeight="1" x14ac:dyDescent="0.25">
      <c r="B32" s="6"/>
      <c r="C32" s="6"/>
      <c r="D32" s="6"/>
      <c r="E32" s="6"/>
    </row>
    <row r="34" spans="1:9" ht="12.9" customHeight="1" x14ac:dyDescent="0.25">
      <c r="B34" s="7"/>
      <c r="C34" s="7"/>
      <c r="D34" s="7"/>
      <c r="E34" s="7"/>
      <c r="F34" s="7"/>
      <c r="G34" s="7"/>
      <c r="H34" s="7"/>
    </row>
    <row r="35" spans="1:9" ht="12.9" customHeight="1" x14ac:dyDescent="0.25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 x14ac:dyDescent="0.25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 x14ac:dyDescent="0.25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 x14ac:dyDescent="0.25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5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 x14ac:dyDescent="0.25">
      <c r="A44" s="8"/>
      <c r="B44" s="101">
        <v>44226</v>
      </c>
      <c r="C44" s="102"/>
      <c r="D44" s="102"/>
      <c r="E44" s="102"/>
      <c r="F44" s="102"/>
      <c r="G44" s="102"/>
      <c r="H44" s="103"/>
      <c r="I44" s="6"/>
    </row>
    <row r="45" spans="1:9" ht="12.9" customHeight="1" x14ac:dyDescent="0.25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&amp;C&amp;L9AEEDEDC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workbookViewId="0">
      <selection activeCell="B56" sqref="B56"/>
    </sheetView>
  </sheetViews>
  <sheetFormatPr defaultColWidth="9.109375" defaultRowHeight="12" x14ac:dyDescent="0.25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5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5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5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5">
      <c r="A6" s="87">
        <v>1</v>
      </c>
      <c r="B6" s="89" t="s">
        <v>113</v>
      </c>
      <c r="C6" s="96">
        <f t="shared" ref="C6:L6" si="0">SUM(C7,C10,C13,C14,C15,C21,C24,C25,C18,C19,C20)</f>
        <v>1234</v>
      </c>
      <c r="D6" s="96">
        <f t="shared" si="0"/>
        <v>1206600.4699999993</v>
      </c>
      <c r="E6" s="96">
        <f t="shared" si="0"/>
        <v>842</v>
      </c>
      <c r="F6" s="96">
        <f t="shared" si="0"/>
        <v>1001974.3299999991</v>
      </c>
      <c r="G6" s="96">
        <f t="shared" si="0"/>
        <v>76</v>
      </c>
      <c r="H6" s="96">
        <f t="shared" si="0"/>
        <v>170184.79</v>
      </c>
      <c r="I6" s="96">
        <f t="shared" si="0"/>
        <v>130</v>
      </c>
      <c r="J6" s="96">
        <f t="shared" si="0"/>
        <v>78108.480000000098</v>
      </c>
      <c r="K6" s="96">
        <f t="shared" si="0"/>
        <v>174</v>
      </c>
      <c r="L6" s="96">
        <f t="shared" si="0"/>
        <v>105528.01000000008</v>
      </c>
    </row>
    <row r="7" spans="1:12" ht="16.5" customHeight="1" x14ac:dyDescent="0.25">
      <c r="A7" s="87">
        <v>2</v>
      </c>
      <c r="B7" s="90" t="s">
        <v>74</v>
      </c>
      <c r="C7" s="97">
        <v>340</v>
      </c>
      <c r="D7" s="97">
        <v>612470.17000000004</v>
      </c>
      <c r="E7" s="97">
        <v>307</v>
      </c>
      <c r="F7" s="97">
        <v>564904.77</v>
      </c>
      <c r="G7" s="97">
        <v>16</v>
      </c>
      <c r="H7" s="97">
        <v>143474.39000000001</v>
      </c>
      <c r="I7" s="97">
        <v>7</v>
      </c>
      <c r="J7" s="97">
        <v>7127.43</v>
      </c>
      <c r="K7" s="97">
        <v>9</v>
      </c>
      <c r="L7" s="97">
        <v>10938.01</v>
      </c>
    </row>
    <row r="8" spans="1:12" ht="16.5" customHeight="1" x14ac:dyDescent="0.25">
      <c r="A8" s="87">
        <v>3</v>
      </c>
      <c r="B8" s="91" t="s">
        <v>75</v>
      </c>
      <c r="C8" s="97">
        <v>237</v>
      </c>
      <c r="D8" s="97">
        <v>509162.2</v>
      </c>
      <c r="E8" s="97">
        <v>221</v>
      </c>
      <c r="F8" s="97">
        <v>472722.55</v>
      </c>
      <c r="G8" s="97">
        <v>10</v>
      </c>
      <c r="H8" s="97">
        <v>20061</v>
      </c>
      <c r="I8" s="97">
        <v>3</v>
      </c>
      <c r="J8" s="97">
        <v>4863.8</v>
      </c>
      <c r="K8" s="97">
        <v>2</v>
      </c>
      <c r="L8" s="97">
        <v>4204</v>
      </c>
    </row>
    <row r="9" spans="1:12" ht="16.5" customHeight="1" x14ac:dyDescent="0.25">
      <c r="A9" s="87">
        <v>4</v>
      </c>
      <c r="B9" s="91" t="s">
        <v>76</v>
      </c>
      <c r="C9" s="97">
        <v>103</v>
      </c>
      <c r="D9" s="97">
        <v>103307.97</v>
      </c>
      <c r="E9" s="97">
        <v>86</v>
      </c>
      <c r="F9" s="97">
        <v>92182.220000000103</v>
      </c>
      <c r="G9" s="97">
        <v>6</v>
      </c>
      <c r="H9" s="97">
        <v>123413.39</v>
      </c>
      <c r="I9" s="97">
        <v>4</v>
      </c>
      <c r="J9" s="97">
        <v>2263.63</v>
      </c>
      <c r="K9" s="97">
        <v>7</v>
      </c>
      <c r="L9" s="97">
        <v>6734.01</v>
      </c>
    </row>
    <row r="10" spans="1:12" ht="19.5" customHeight="1" x14ac:dyDescent="0.25">
      <c r="A10" s="87">
        <v>5</v>
      </c>
      <c r="B10" s="90" t="s">
        <v>77</v>
      </c>
      <c r="C10" s="97">
        <v>337</v>
      </c>
      <c r="D10" s="97">
        <v>308573.59999999899</v>
      </c>
      <c r="E10" s="97">
        <v>178</v>
      </c>
      <c r="F10" s="97">
        <v>229477.15999999901</v>
      </c>
      <c r="G10" s="97">
        <v>6</v>
      </c>
      <c r="H10" s="97">
        <v>3146</v>
      </c>
      <c r="I10" s="97">
        <v>62</v>
      </c>
      <c r="J10" s="97">
        <v>57564.450000000099</v>
      </c>
      <c r="K10" s="97">
        <v>88</v>
      </c>
      <c r="L10" s="97">
        <v>74410.800000000105</v>
      </c>
    </row>
    <row r="11" spans="1:12" ht="19.5" customHeight="1" x14ac:dyDescent="0.25">
      <c r="A11" s="87">
        <v>6</v>
      </c>
      <c r="B11" s="91" t="s">
        <v>78</v>
      </c>
      <c r="C11" s="97">
        <v>20</v>
      </c>
      <c r="D11" s="97">
        <v>42040</v>
      </c>
      <c r="E11" s="97">
        <v>17</v>
      </c>
      <c r="F11" s="97">
        <v>90386</v>
      </c>
      <c r="G11" s="97"/>
      <c r="H11" s="97"/>
      <c r="I11" s="97">
        <v>1</v>
      </c>
      <c r="J11" s="97">
        <v>840</v>
      </c>
      <c r="K11" s="97">
        <v>1</v>
      </c>
      <c r="L11" s="97">
        <v>2102</v>
      </c>
    </row>
    <row r="12" spans="1:12" ht="19.5" customHeight="1" x14ac:dyDescent="0.25">
      <c r="A12" s="87">
        <v>7</v>
      </c>
      <c r="B12" s="91" t="s">
        <v>79</v>
      </c>
      <c r="C12" s="97">
        <v>317</v>
      </c>
      <c r="D12" s="97">
        <v>266533.59999999899</v>
      </c>
      <c r="E12" s="97">
        <v>161</v>
      </c>
      <c r="F12" s="97">
        <v>139091.16</v>
      </c>
      <c r="G12" s="97">
        <v>6</v>
      </c>
      <c r="H12" s="97">
        <v>3146</v>
      </c>
      <c r="I12" s="97">
        <v>61</v>
      </c>
      <c r="J12" s="97">
        <v>56724.450000000099</v>
      </c>
      <c r="K12" s="97">
        <v>87</v>
      </c>
      <c r="L12" s="97">
        <v>72308.800000000105</v>
      </c>
    </row>
    <row r="13" spans="1:12" ht="15" customHeight="1" x14ac:dyDescent="0.25">
      <c r="A13" s="87">
        <v>8</v>
      </c>
      <c r="B13" s="90" t="s">
        <v>18</v>
      </c>
      <c r="C13" s="97">
        <v>217</v>
      </c>
      <c r="D13" s="97">
        <v>182453.6</v>
      </c>
      <c r="E13" s="97">
        <v>160</v>
      </c>
      <c r="F13" s="97">
        <v>134539.79999999999</v>
      </c>
      <c r="G13" s="97">
        <v>51</v>
      </c>
      <c r="H13" s="97">
        <v>22339.4</v>
      </c>
      <c r="I13" s="97">
        <v>1</v>
      </c>
      <c r="J13" s="97">
        <v>840.8</v>
      </c>
      <c r="K13" s="97">
        <v>3</v>
      </c>
      <c r="L13" s="97">
        <v>2522.4</v>
      </c>
    </row>
    <row r="14" spans="1:12" ht="15.75" customHeight="1" x14ac:dyDescent="0.25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5">
      <c r="A15" s="87">
        <v>10</v>
      </c>
      <c r="B15" s="90" t="s">
        <v>103</v>
      </c>
      <c r="C15" s="97">
        <v>114</v>
      </c>
      <c r="D15" s="97">
        <v>55492.800000000097</v>
      </c>
      <c r="E15" s="97">
        <v>104</v>
      </c>
      <c r="F15" s="97">
        <v>53612.6000000001</v>
      </c>
      <c r="G15" s="97">
        <v>3</v>
      </c>
      <c r="H15" s="97">
        <v>1225</v>
      </c>
      <c r="I15" s="97"/>
      <c r="J15" s="97"/>
      <c r="K15" s="97">
        <v>7</v>
      </c>
      <c r="L15" s="97">
        <v>3573.4</v>
      </c>
    </row>
    <row r="16" spans="1:12" ht="21" customHeight="1" x14ac:dyDescent="0.25">
      <c r="A16" s="87">
        <v>11</v>
      </c>
      <c r="B16" s="91" t="s">
        <v>78</v>
      </c>
      <c r="C16" s="97">
        <v>12</v>
      </c>
      <c r="D16" s="97">
        <v>12612</v>
      </c>
      <c r="E16" s="97">
        <v>11</v>
      </c>
      <c r="F16" s="97">
        <v>12612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 x14ac:dyDescent="0.25">
      <c r="A17" s="87">
        <v>12</v>
      </c>
      <c r="B17" s="91" t="s">
        <v>79</v>
      </c>
      <c r="C17" s="97">
        <v>102</v>
      </c>
      <c r="D17" s="97">
        <v>42880.800000000097</v>
      </c>
      <c r="E17" s="97">
        <v>93</v>
      </c>
      <c r="F17" s="97">
        <v>41000.6000000001</v>
      </c>
      <c r="G17" s="97">
        <v>3</v>
      </c>
      <c r="H17" s="97">
        <v>1225</v>
      </c>
      <c r="I17" s="97"/>
      <c r="J17" s="97"/>
      <c r="K17" s="97">
        <v>6</v>
      </c>
      <c r="L17" s="97">
        <v>2522.4</v>
      </c>
    </row>
    <row r="18" spans="1:12" ht="21" customHeight="1" x14ac:dyDescent="0.25">
      <c r="A18" s="87">
        <v>13</v>
      </c>
      <c r="B18" s="99" t="s">
        <v>104</v>
      </c>
      <c r="C18" s="97">
        <v>222</v>
      </c>
      <c r="D18" s="97">
        <v>46664.4</v>
      </c>
      <c r="E18" s="97">
        <v>89</v>
      </c>
      <c r="F18" s="97">
        <v>18599.2</v>
      </c>
      <c r="G18" s="97"/>
      <c r="H18" s="97"/>
      <c r="I18" s="97">
        <v>60</v>
      </c>
      <c r="J18" s="97">
        <v>12575.8</v>
      </c>
      <c r="K18" s="97">
        <v>67</v>
      </c>
      <c r="L18" s="97">
        <v>14083.4</v>
      </c>
    </row>
    <row r="19" spans="1:12" ht="21" customHeight="1" x14ac:dyDescent="0.25">
      <c r="A19" s="87">
        <v>14</v>
      </c>
      <c r="B19" s="99" t="s">
        <v>105</v>
      </c>
      <c r="C19" s="97">
        <v>3</v>
      </c>
      <c r="D19" s="97">
        <v>315.3</v>
      </c>
      <c r="E19" s="97">
        <v>3</v>
      </c>
      <c r="F19" s="97">
        <v>420.4</v>
      </c>
      <c r="G19" s="97"/>
      <c r="H19" s="97"/>
      <c r="I19" s="97"/>
      <c r="J19" s="97"/>
      <c r="K19" s="97"/>
      <c r="L19" s="97"/>
    </row>
    <row r="20" spans="1:12" ht="29.25" customHeight="1" x14ac:dyDescent="0.25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5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5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5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5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420.4</v>
      </c>
      <c r="G24" s="97"/>
      <c r="H24" s="97"/>
      <c r="I24" s="97"/>
      <c r="J24" s="97"/>
      <c r="K24" s="97"/>
      <c r="L24" s="97"/>
    </row>
    <row r="25" spans="1:12" ht="31.5" customHeight="1" x14ac:dyDescent="0.25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5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5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 x14ac:dyDescent="0.2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5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 x14ac:dyDescent="0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 x14ac:dyDescent="0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 x14ac:dyDescent="0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 x14ac:dyDescent="0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 x14ac:dyDescent="0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 x14ac:dyDescent="0.2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 x14ac:dyDescent="0.2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 x14ac:dyDescent="0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 x14ac:dyDescent="0.2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5">
      <c r="A39" s="87">
        <v>34</v>
      </c>
      <c r="B39" s="89" t="s">
        <v>115</v>
      </c>
      <c r="C39" s="96">
        <f t="shared" ref="C39:L39" si="3">SUM(C40,C47,C48,C49)</f>
        <v>5</v>
      </c>
      <c r="D39" s="96">
        <f t="shared" si="3"/>
        <v>3993.7999999999997</v>
      </c>
      <c r="E39" s="96">
        <f t="shared" si="3"/>
        <v>4</v>
      </c>
      <c r="F39" s="96">
        <f t="shared" si="3"/>
        <v>2731.2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 x14ac:dyDescent="0.25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3363.2</v>
      </c>
      <c r="E40" s="97">
        <f t="shared" si="4"/>
        <v>3</v>
      </c>
      <c r="F40" s="97">
        <f t="shared" si="4"/>
        <v>2101.1999999999998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 x14ac:dyDescent="0.25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5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5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5">
      <c r="A44" s="87">
        <v>39</v>
      </c>
      <c r="B44" s="90" t="s">
        <v>88</v>
      </c>
      <c r="C44" s="97">
        <v>4</v>
      </c>
      <c r="D44" s="97">
        <v>3363.2</v>
      </c>
      <c r="E44" s="97">
        <v>3</v>
      </c>
      <c r="F44" s="97">
        <v>2101.1999999999998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 x14ac:dyDescent="0.25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5">
      <c r="A46" s="87">
        <v>41</v>
      </c>
      <c r="B46" s="91" t="s">
        <v>79</v>
      </c>
      <c r="C46" s="97">
        <v>4</v>
      </c>
      <c r="D46" s="97">
        <v>3363.2</v>
      </c>
      <c r="E46" s="97">
        <v>3</v>
      </c>
      <c r="F46" s="97">
        <v>2101.1999999999998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 x14ac:dyDescent="0.25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5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5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630</v>
      </c>
      <c r="G49" s="97"/>
      <c r="H49" s="97"/>
      <c r="I49" s="97"/>
      <c r="J49" s="97"/>
      <c r="K49" s="97"/>
      <c r="L49" s="97"/>
    </row>
    <row r="50" spans="1:12" ht="21.75" customHeight="1" x14ac:dyDescent="0.25">
      <c r="A50" s="87">
        <v>45</v>
      </c>
      <c r="B50" s="89" t="s">
        <v>116</v>
      </c>
      <c r="C50" s="96">
        <f t="shared" ref="C50:L50" si="5">SUM(C51:C54)</f>
        <v>9</v>
      </c>
      <c r="D50" s="96">
        <f t="shared" si="5"/>
        <v>163.95</v>
      </c>
      <c r="E50" s="96">
        <f t="shared" si="5"/>
        <v>9</v>
      </c>
      <c r="F50" s="96">
        <f t="shared" si="5"/>
        <v>161.42000000000002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5">
      <c r="A51" s="87">
        <v>46</v>
      </c>
      <c r="B51" s="90" t="s">
        <v>9</v>
      </c>
      <c r="C51" s="97">
        <v>6</v>
      </c>
      <c r="D51" s="97">
        <v>63.06</v>
      </c>
      <c r="E51" s="97">
        <v>6</v>
      </c>
      <c r="F51" s="97">
        <v>60.8</v>
      </c>
      <c r="G51" s="97"/>
      <c r="H51" s="97"/>
      <c r="I51" s="97"/>
      <c r="J51" s="97"/>
      <c r="K51" s="97"/>
      <c r="L51" s="97"/>
    </row>
    <row r="52" spans="1:12" ht="27" customHeight="1" x14ac:dyDescent="0.25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 x14ac:dyDescent="0.25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5">
      <c r="A54" s="87">
        <v>49</v>
      </c>
      <c r="B54" s="90" t="s">
        <v>93</v>
      </c>
      <c r="C54" s="97">
        <v>2</v>
      </c>
      <c r="D54" s="97">
        <v>37.83</v>
      </c>
      <c r="E54" s="97">
        <v>2</v>
      </c>
      <c r="F54" s="97">
        <v>37.56</v>
      </c>
      <c r="G54" s="97"/>
      <c r="H54" s="97"/>
      <c r="I54" s="97"/>
      <c r="J54" s="97"/>
      <c r="K54" s="97"/>
      <c r="L54" s="97"/>
    </row>
    <row r="55" spans="1:12" ht="28.5" customHeight="1" x14ac:dyDescent="0.25">
      <c r="A55" s="87">
        <v>50</v>
      </c>
      <c r="B55" s="89" t="s">
        <v>108</v>
      </c>
      <c r="C55" s="96">
        <v>424</v>
      </c>
      <c r="D55" s="96">
        <v>178249.59999999899</v>
      </c>
      <c r="E55" s="96">
        <v>160</v>
      </c>
      <c r="F55" s="96">
        <v>67385.000000000102</v>
      </c>
      <c r="G55" s="96"/>
      <c r="H55" s="96"/>
      <c r="I55" s="96">
        <v>424</v>
      </c>
      <c r="J55" s="96">
        <v>178212.799999999</v>
      </c>
      <c r="K55" s="97"/>
      <c r="L55" s="96"/>
    </row>
    <row r="56" spans="1:12" ht="14.4" x14ac:dyDescent="0.25">
      <c r="A56" s="87">
        <v>51</v>
      </c>
      <c r="B56" s="88" t="s">
        <v>117</v>
      </c>
      <c r="C56" s="96">
        <f t="shared" ref="C56:L56" si="6">SUM(C6,C28,C39,C50,C55)</f>
        <v>1672</v>
      </c>
      <c r="D56" s="96">
        <f t="shared" si="6"/>
        <v>1389007.8199999982</v>
      </c>
      <c r="E56" s="96">
        <f t="shared" si="6"/>
        <v>1015</v>
      </c>
      <c r="F56" s="96">
        <f t="shared" si="6"/>
        <v>1072251.9499999993</v>
      </c>
      <c r="G56" s="96">
        <f t="shared" si="6"/>
        <v>76</v>
      </c>
      <c r="H56" s="96">
        <f t="shared" si="6"/>
        <v>170184.79</v>
      </c>
      <c r="I56" s="96">
        <f t="shared" si="6"/>
        <v>554</v>
      </c>
      <c r="J56" s="96">
        <f t="shared" si="6"/>
        <v>256321.2799999991</v>
      </c>
      <c r="K56" s="96">
        <f t="shared" si="6"/>
        <v>175</v>
      </c>
      <c r="L56" s="96">
        <f t="shared" si="6"/>
        <v>106368.81000000008</v>
      </c>
    </row>
    <row r="57" spans="1:12" x14ac:dyDescent="0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 x14ac:dyDescent="0.2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 x14ac:dyDescent="0.2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 x14ac:dyDescent="0.2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Могилів-Подільський міськрайонний суд Вінницької області,_x000D_
 Початок періоду: 01.01.2020, Кінець періоду: 31.12.2020&amp;L9AEEDEDC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3.2" x14ac:dyDescent="0.25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 x14ac:dyDescent="0.25">
      <c r="A1" s="62"/>
      <c r="B1" s="63" t="s">
        <v>97</v>
      </c>
      <c r="C1" s="63"/>
      <c r="D1" s="63"/>
      <c r="E1" s="62"/>
      <c r="F1" s="62"/>
    </row>
    <row r="2" spans="1:6" x14ac:dyDescent="0.25">
      <c r="A2" s="62"/>
      <c r="B2" s="64"/>
      <c r="C2" s="64"/>
      <c r="D2" s="64"/>
      <c r="E2" s="62"/>
      <c r="F2" s="62"/>
    </row>
    <row r="3" spans="1:6" ht="44.25" customHeight="1" x14ac:dyDescent="0.25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5">
      <c r="A4" s="67">
        <v>1</v>
      </c>
      <c r="B4" s="146" t="s">
        <v>60</v>
      </c>
      <c r="C4" s="147"/>
      <c r="D4" s="148"/>
      <c r="E4" s="93">
        <f>SUM(E5:E25)</f>
        <v>175</v>
      </c>
      <c r="F4" s="93">
        <f>SUM(F5:F25)</f>
        <v>106368.81</v>
      </c>
    </row>
    <row r="5" spans="1:6" ht="20.25" customHeight="1" x14ac:dyDescent="0.25">
      <c r="A5" s="67">
        <v>2</v>
      </c>
      <c r="B5" s="149" t="s">
        <v>61</v>
      </c>
      <c r="C5" s="150"/>
      <c r="D5" s="151"/>
      <c r="E5" s="94">
        <v>3</v>
      </c>
      <c r="F5" s="95">
        <v>2522.4</v>
      </c>
    </row>
    <row r="6" spans="1:6" ht="28.5" customHeight="1" x14ac:dyDescent="0.25">
      <c r="A6" s="67">
        <v>3</v>
      </c>
      <c r="B6" s="149" t="s">
        <v>62</v>
      </c>
      <c r="C6" s="150"/>
      <c r="D6" s="151"/>
      <c r="E6" s="94">
        <v>4</v>
      </c>
      <c r="F6" s="95">
        <v>4211.6099999999997</v>
      </c>
    </row>
    <row r="7" spans="1:6" ht="40.5" customHeight="1" x14ac:dyDescent="0.25">
      <c r="A7" s="67">
        <v>4</v>
      </c>
      <c r="B7" s="149" t="s">
        <v>98</v>
      </c>
      <c r="C7" s="150"/>
      <c r="D7" s="151"/>
      <c r="E7" s="94">
        <v>140</v>
      </c>
      <c r="F7" s="95">
        <v>74621</v>
      </c>
    </row>
    <row r="8" spans="1:6" ht="41.25" customHeight="1" x14ac:dyDescent="0.25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5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5">
      <c r="A10" s="67">
        <v>7</v>
      </c>
      <c r="B10" s="149" t="s">
        <v>65</v>
      </c>
      <c r="C10" s="150"/>
      <c r="D10" s="151"/>
      <c r="E10" s="94">
        <v>2</v>
      </c>
      <c r="F10" s="95">
        <v>2942.8</v>
      </c>
    </row>
    <row r="11" spans="1:6" ht="18.75" customHeight="1" x14ac:dyDescent="0.25">
      <c r="A11" s="67">
        <v>8</v>
      </c>
      <c r="B11" s="149" t="s">
        <v>66</v>
      </c>
      <c r="C11" s="150"/>
      <c r="D11" s="151"/>
      <c r="E11" s="94">
        <v>7</v>
      </c>
      <c r="F11" s="95">
        <v>5465.2</v>
      </c>
    </row>
    <row r="12" spans="1:6" ht="29.25" customHeight="1" x14ac:dyDescent="0.25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5">
      <c r="A13" s="67">
        <v>10</v>
      </c>
      <c r="B13" s="149" t="s">
        <v>99</v>
      </c>
      <c r="C13" s="150"/>
      <c r="D13" s="151"/>
      <c r="E13" s="94">
        <v>14</v>
      </c>
      <c r="F13" s="95">
        <v>12191.6</v>
      </c>
    </row>
    <row r="14" spans="1:6" ht="21" customHeight="1" x14ac:dyDescent="0.25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 x14ac:dyDescent="0.25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5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5">
      <c r="A17" s="67">
        <v>14</v>
      </c>
      <c r="B17" s="149" t="s">
        <v>111</v>
      </c>
      <c r="C17" s="150"/>
      <c r="D17" s="151"/>
      <c r="E17" s="94">
        <v>3</v>
      </c>
      <c r="F17" s="95">
        <v>2522.4</v>
      </c>
    </row>
    <row r="18" spans="1:11" ht="27" customHeight="1" x14ac:dyDescent="0.25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5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5">
      <c r="A20" s="67">
        <v>17</v>
      </c>
      <c r="B20" s="149" t="s">
        <v>95</v>
      </c>
      <c r="C20" s="150"/>
      <c r="D20" s="151"/>
      <c r="E20" s="94">
        <v>1</v>
      </c>
      <c r="F20" s="95">
        <v>1051</v>
      </c>
    </row>
    <row r="21" spans="1:11" ht="30" customHeight="1" x14ac:dyDescent="0.25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5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5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5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5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5">
      <c r="A26" s="68"/>
      <c r="B26" s="68"/>
      <c r="C26" s="68"/>
      <c r="D26" s="68"/>
      <c r="E26" s="68"/>
      <c r="F26" s="68"/>
    </row>
    <row r="27" spans="1:11" ht="16.5" customHeight="1" x14ac:dyDescent="0.3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 x14ac:dyDescent="0.3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 x14ac:dyDescent="0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 x14ac:dyDescent="0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5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5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Могилів-Подільський міськрайонний суд Вінницької області,_x000D_
 Початок періоду: 01.01.2020, Кінець періоду: 31.12.2020&amp;L9AEEDEDC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2018-03-15T14:08:04Z</cp:lastPrinted>
  <dcterms:created xsi:type="dcterms:W3CDTF">2015-09-09T10:27:37Z</dcterms:created>
  <dcterms:modified xsi:type="dcterms:W3CDTF">2021-02-05T08:01:32Z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9AEEDEDC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